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15" windowWidth="20115" windowHeight="7005"/>
  </bookViews>
  <sheets>
    <sheet name="Приложение №1" sheetId="1" r:id="rId1"/>
  </sheets>
  <calcPr calcId="145621" iterate="1"/>
</workbook>
</file>

<file path=xl/calcChain.xml><?xml version="1.0" encoding="utf-8"?>
<calcChain xmlns="http://schemas.openxmlformats.org/spreadsheetml/2006/main">
  <c r="I67" i="1" l="1"/>
  <c r="I63" i="1"/>
  <c r="I49" i="1" l="1"/>
  <c r="I55" i="1"/>
  <c r="I56" i="1"/>
  <c r="I57" i="1"/>
  <c r="I66" i="1" l="1"/>
  <c r="I65" i="1" s="1"/>
  <c r="I62" i="1" l="1"/>
  <c r="I51" i="1" s="1"/>
  <c r="K20" i="1"/>
  <c r="J20" i="1"/>
  <c r="I20" i="1"/>
  <c r="I27" i="1" l="1"/>
  <c r="K25" i="1" l="1"/>
  <c r="J25" i="1"/>
  <c r="I25" i="1"/>
  <c r="I29" i="1" l="1"/>
  <c r="J27" i="1"/>
  <c r="J40" i="1" l="1"/>
  <c r="K40" i="1"/>
  <c r="I40" i="1"/>
  <c r="J38" i="1"/>
  <c r="K38" i="1"/>
  <c r="I38" i="1"/>
  <c r="J35" i="1"/>
  <c r="K35" i="1"/>
  <c r="I35" i="1"/>
  <c r="J32" i="1"/>
  <c r="J31" i="1" s="1"/>
  <c r="K32" i="1"/>
  <c r="K31" i="1" s="1"/>
  <c r="I32" i="1"/>
  <c r="I31" i="1" s="1"/>
  <c r="J19" i="1"/>
  <c r="K19" i="1"/>
  <c r="K37" i="1" l="1"/>
  <c r="K34" i="1" s="1"/>
  <c r="J37" i="1"/>
  <c r="J34" i="1" s="1"/>
  <c r="J44" i="1"/>
  <c r="J43" i="1" s="1"/>
  <c r="J42" i="1" s="1"/>
  <c r="K44" i="1"/>
  <c r="K43" i="1" s="1"/>
  <c r="K42" i="1" s="1"/>
  <c r="I44" i="1"/>
  <c r="I43" i="1" s="1"/>
  <c r="I42" i="1" s="1"/>
  <c r="J48" i="1"/>
  <c r="J47" i="1" s="1"/>
  <c r="J46" i="1" s="1"/>
  <c r="K48" i="1"/>
  <c r="K47" i="1" s="1"/>
  <c r="K46" i="1" s="1"/>
  <c r="I48" i="1"/>
  <c r="I47" i="1" s="1"/>
  <c r="I46" i="1" s="1"/>
  <c r="J53" i="1"/>
  <c r="J52" i="1" s="1"/>
  <c r="K53" i="1"/>
  <c r="K52" i="1" s="1"/>
  <c r="I53" i="1"/>
  <c r="I52" i="1" s="1"/>
  <c r="J60" i="1"/>
  <c r="J59" i="1" s="1"/>
  <c r="K60" i="1"/>
  <c r="K59" i="1" s="1"/>
  <c r="I60" i="1"/>
  <c r="I59" i="1" s="1"/>
  <c r="J29" i="1"/>
  <c r="J24" i="1" s="1"/>
  <c r="J23" i="1" s="1"/>
  <c r="K29" i="1"/>
  <c r="K27" i="1"/>
  <c r="K51" i="1" l="1"/>
  <c r="K50" i="1" s="1"/>
  <c r="K24" i="1"/>
  <c r="K23" i="1" s="1"/>
  <c r="K18" i="1" s="1"/>
  <c r="J18" i="1"/>
  <c r="J51" i="1"/>
  <c r="J50" i="1" s="1"/>
  <c r="I19" i="1"/>
  <c r="I24" i="1"/>
  <c r="I23" i="1" s="1"/>
  <c r="I37" i="1"/>
  <c r="I34" i="1" s="1"/>
  <c r="I50" i="1"/>
  <c r="K68" i="1" l="1"/>
  <c r="J68" i="1"/>
  <c r="I18" i="1"/>
  <c r="I68" i="1" s="1"/>
</calcChain>
</file>

<file path=xl/sharedStrings.xml><?xml version="1.0" encoding="utf-8"?>
<sst xmlns="http://schemas.openxmlformats.org/spreadsheetml/2006/main" count="321" uniqueCount="100">
  <si>
    <t xml:space="preserve">ПРОГНОЗ </t>
  </si>
  <si>
    <t>Коды классификации доходов местного бюджета</t>
  </si>
  <si>
    <t>Вид доходов бюджета</t>
  </si>
  <si>
    <t>Подвид доходов бюджета</t>
  </si>
  <si>
    <t>Группа подвида доходов бюджета</t>
  </si>
  <si>
    <t>НАЛОГОВЫЕ И НЕНАЛОГОВЫЕ ДОХОДЫ</t>
  </si>
  <si>
    <t>НАЛОГИ НА ПРИБЫЛЬ, ДОХОДЫ</t>
  </si>
  <si>
    <t>Налог на доходы 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</si>
  <si>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</si>
  <si>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НАЛОГИ НА ТОВАРЫ (РАБОТЫ,УСЛУГИ),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</si>
  <si>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</si>
  <si>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</si>
  <si>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</si>
  <si>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</si>
  <si>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СОВОКУПНЫЙ ДОХОД</t>
  </si>
  <si>
    <t>Единый сельскохозяйственный налог</t>
  </si>
  <si>
    <t>НАЛОГИ НА ИМУЩЕСТВО</t>
  </si>
  <si>
    <t>Налог на имущество физических лиц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</si>
  <si>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</si>
  <si>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</si>
  <si>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</si>
  <si>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</si>
  <si>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</si>
  <si>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</si>
  <si>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</si>
  <si>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</si>
  <si>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</si>
  <si>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</si>
  <si>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</si>
  <si>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</si>
  <si>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</si>
  <si>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</si>
  <si>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</si>
  <si>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</si>
  <si>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Субвенции бюджетам бюджетной системы Российской Федерации</t>
  </si>
  <si>
    <t>ВСЕГО ДОХОДОВ</t>
  </si>
  <si>
    <t xml:space="preserve">Наименование                                                                   кодов классификации доходов                                                местного бюджета </t>
  </si>
  <si>
    <t>00</t>
  </si>
  <si>
    <t>01</t>
  </si>
  <si>
    <t>03</t>
  </si>
  <si>
    <t>05</t>
  </si>
  <si>
    <t>06</t>
  </si>
  <si>
    <t>02</t>
  </si>
  <si>
    <t>000</t>
  </si>
  <si>
    <t>010</t>
  </si>
  <si>
    <t>030</t>
  </si>
  <si>
    <t>033</t>
  </si>
  <si>
    <t>040</t>
  </si>
  <si>
    <t>043</t>
  </si>
  <si>
    <t>035</t>
  </si>
  <si>
    <t>020</t>
  </si>
  <si>
    <t>025</t>
  </si>
  <si>
    <t>001</t>
  </si>
  <si>
    <t>0000</t>
  </si>
  <si>
    <t>231</t>
  </si>
  <si>
    <t>241</t>
  </si>
  <si>
    <t>251</t>
  </si>
  <si>
    <t>230</t>
  </si>
  <si>
    <t>240</t>
  </si>
  <si>
    <t>250</t>
  </si>
  <si>
    <t>110</t>
  </si>
  <si>
    <t>Сумма, рублей</t>
  </si>
  <si>
    <t>2023 год</t>
  </si>
  <si>
    <t>Аналити-ческая группа подвида доходов бюджета</t>
  </si>
  <si>
    <t>Эле-мент                           дохо-дов</t>
  </si>
  <si>
    <t>Под-статья                                дохо-дов</t>
  </si>
  <si>
    <t>Под-группа                        дохо-дов</t>
  </si>
  <si>
    <t>Ста-тья                       дохо-дов</t>
  </si>
  <si>
    <t>Груп-па                     дохо-дов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</si>
  <si>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</si>
  <si>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</si>
  <si>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</si>
  <si>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</si>
  <si>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</si>
  <si>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</si>
  <si>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2024 год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</si>
  <si>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</si>
  <si>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поступлений доходов местного бюджета на 2023 год и на плановый период 2024 и 2025 годов</t>
  </si>
  <si>
    <t>2025 год</t>
  </si>
  <si>
    <t>Дотации бюджетам сельских поселений на выравнивание бюджетной обеспеченности из бюджета субъекта Российской Федерации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</si>
  <si>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</si>
  <si>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49</t>
  </si>
  <si>
    <t>10</t>
  </si>
  <si>
    <t>150</t>
  </si>
  <si>
    <t>40</t>
  </si>
  <si>
    <t>999</t>
  </si>
  <si>
    <t>Приложение № 1</t>
  </si>
  <si>
    <t>к решению Совета Гауфского сельского поселения Азовского немецкого национального муниципального района Омской области " О бюджете Гауфского сельского поселения Азовского немецкого национального муниципального района Омской области на 2023 год и на плановый период 2024 и 2025 годов" № 25-127 от 22.12.2022</t>
  </si>
  <si>
    <t>Иные межбюджетные трансферты</t>
  </si>
  <si>
    <t>Межбюджетные трансферты, передаваемые бюджетам, за счет средств резервного фонда Президента Российской Федерации</t>
  </si>
  <si>
    <t>Прочие межбюджетные трансферты, передаваемые бюджетам сельских поселений</t>
  </si>
  <si>
    <t>Прочие межбюджетные трансферты, передаваемые бюджетам</t>
  </si>
  <si>
    <t>Субсидии бюджетам бюджетной системы Российской Федерации (межбюджетные субсидии)</t>
  </si>
  <si>
    <t>20</t>
  </si>
  <si>
    <t xml:space="preserve">Прочие субсидии бюджетам </t>
  </si>
  <si>
    <t>29</t>
  </si>
  <si>
    <t>Прочие субсидии бюджетам сельских поселений</t>
  </si>
  <si>
    <t>к Решению Совета Гауфского сельского поселения Азовского немецкого национального муниципального района Омской области " О внесении изменений в Решение Совета Гауфского сельского поселения Азовского немецкого национального муниципального района Омской области № 25-127 от 22.12.2022 « О бюджете Гауфского сельского поселения Азовского немецкого национального муниципального района Омской области на 2023 год и на плановый период 2024 и 2025 годов" № 30-152 от 01.08.2023г</t>
  </si>
  <si>
    <t>014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</si>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</sst>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7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53">
    <xf numFmtId="0" fontId="0" fillId="0" borderId="0" xfId="0"/>
    <xf numFmtId="0" fontId="4" fillId="0" borderId="0" xfId="0" applyFont="1" applyFill="1"/>
    <xf numFmtId="0" fontId="3" fillId="0" borderId="0" xfId="0" applyFont="1" applyFill="1" applyAlignment="1">
      <alignment vertical="center"/>
    </xf>
    <xf numFmtId="0" fontId="0" fillId="0" borderId="0" xfId="0" applyFill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43" fontId="3" fillId="0" borderId="1" xfId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top" wrapText="1"/>
    </xf>
    <xf numFmtId="0" fontId="1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top" wrapText="1"/>
    </xf>
    <xf numFmtId="0" fontId="5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4" fontId="5" fillId="0" borderId="0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justify" vertical="top" wrapText="1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/>
    </xf>
    <xf numFmtId="2" fontId="3" fillId="0" borderId="1" xfId="1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9"/>
  <sheetViews>
    <sheetView tabSelected="1" topLeftCell="A67" zoomScale="90" zoomScaleNormal="90" workbookViewId="0">
      <selection activeCell="N64" sqref="N64"/>
    </sheetView>
  </sheetViews>
  <sheetFormatPr defaultRowHeight="15" x14ac:dyDescent="0.25"/>
  <cols>
    <col min="1" max="1" width="35.42578125" style="3" customWidth="1"/>
    <col min="2" max="2" width="7.28515625" style="3" customWidth="1"/>
    <col min="3" max="3" width="8.42578125" style="3" customWidth="1"/>
    <col min="4" max="4" width="6.7109375" style="3" customWidth="1"/>
    <col min="5" max="5" width="7.5703125" style="3" customWidth="1"/>
    <col min="6" max="6" width="7.42578125" style="3" customWidth="1"/>
    <col min="7" max="7" width="9.42578125" style="3" customWidth="1"/>
    <col min="8" max="8" width="9.85546875" style="3" customWidth="1"/>
    <col min="9" max="9" width="17.140625" style="3" customWidth="1"/>
    <col min="10" max="10" width="18" style="3" customWidth="1"/>
    <col min="11" max="11" width="19" style="3" customWidth="1"/>
    <col min="12" max="16384" width="9.140625" style="3"/>
  </cols>
  <sheetData>
    <row r="1" spans="1:11" s="1" customFormat="1" ht="15" customHeight="1" x14ac:dyDescent="0.25">
      <c r="C1" s="2"/>
      <c r="G1" s="22"/>
      <c r="H1" s="22"/>
      <c r="I1" s="22"/>
      <c r="J1" s="22"/>
      <c r="K1" s="22"/>
    </row>
    <row r="2" spans="1:11" s="1" customFormat="1" ht="18.75" customHeight="1" x14ac:dyDescent="0.25">
      <c r="C2" s="2"/>
      <c r="G2" s="22"/>
      <c r="H2" s="22"/>
      <c r="I2" s="51" t="s">
        <v>86</v>
      </c>
      <c r="J2" s="51"/>
      <c r="K2" s="51"/>
    </row>
    <row r="3" spans="1:11" s="1" customFormat="1" ht="177" customHeight="1" x14ac:dyDescent="0.25">
      <c r="C3" s="2"/>
      <c r="G3" s="22"/>
      <c r="H3" s="22"/>
      <c r="I3" s="51" t="s">
        <v>97</v>
      </c>
      <c r="J3" s="51"/>
      <c r="K3" s="51"/>
    </row>
    <row r="4" spans="1:11" s="1" customFormat="1" ht="15.75" customHeight="1" x14ac:dyDescent="0.25">
      <c r="C4" s="2"/>
      <c r="G4" s="22"/>
      <c r="H4" s="22"/>
      <c r="I4" s="35"/>
      <c r="J4" s="35"/>
      <c r="K4" s="35"/>
    </row>
    <row r="5" spans="1:11" s="1" customFormat="1" ht="18.75" customHeight="1" x14ac:dyDescent="0.25">
      <c r="C5" s="2"/>
      <c r="G5" s="22"/>
      <c r="H5" s="22"/>
      <c r="I5" s="51" t="s">
        <v>86</v>
      </c>
      <c r="J5" s="51"/>
      <c r="K5" s="51"/>
    </row>
    <row r="6" spans="1:11" s="1" customFormat="1" ht="113.25" customHeight="1" x14ac:dyDescent="0.25">
      <c r="C6" s="2"/>
      <c r="G6" s="22"/>
      <c r="H6" s="22"/>
      <c r="I6" s="51" t="s">
        <v>87</v>
      </c>
      <c r="J6" s="51"/>
      <c r="K6" s="51"/>
    </row>
    <row r="7" spans="1:11" s="1" customFormat="1" ht="15.75" x14ac:dyDescent="0.25">
      <c r="A7" s="2"/>
    </row>
    <row r="8" spans="1:11" ht="18.75" x14ac:dyDescent="0.25">
      <c r="A8" s="52" t="s">
        <v>0</v>
      </c>
      <c r="B8" s="52"/>
      <c r="C8" s="52"/>
      <c r="D8" s="52"/>
      <c r="E8" s="52"/>
      <c r="F8" s="52"/>
      <c r="G8" s="52"/>
      <c r="H8" s="52"/>
      <c r="I8" s="52"/>
      <c r="J8" s="52"/>
      <c r="K8" s="52"/>
    </row>
    <row r="9" spans="1:11" ht="18.75" x14ac:dyDescent="0.25">
      <c r="A9" s="40" t="s">
        <v>77</v>
      </c>
      <c r="B9" s="40"/>
      <c r="C9" s="40"/>
      <c r="D9" s="40"/>
      <c r="E9" s="40"/>
      <c r="F9" s="40"/>
      <c r="G9" s="40"/>
      <c r="H9" s="40"/>
      <c r="I9" s="40"/>
      <c r="J9" s="40"/>
      <c r="K9" s="40"/>
    </row>
    <row r="10" spans="1:11" ht="18.75" x14ac:dyDescent="0.25">
      <c r="A10" s="23"/>
      <c r="B10" s="23"/>
      <c r="C10" s="23"/>
      <c r="D10" s="23"/>
      <c r="E10" s="23"/>
      <c r="F10" s="23"/>
      <c r="G10" s="23"/>
      <c r="H10" s="23"/>
      <c r="I10" s="23"/>
      <c r="J10" s="23"/>
      <c r="K10" s="23"/>
    </row>
    <row r="11" spans="1:11" ht="18.75" x14ac:dyDescent="0.25">
      <c r="A11" s="23"/>
      <c r="B11" s="23"/>
      <c r="C11" s="23"/>
      <c r="D11" s="23"/>
      <c r="E11" s="23"/>
      <c r="F11" s="23"/>
      <c r="G11" s="23"/>
      <c r="H11" s="23"/>
      <c r="I11" s="23"/>
      <c r="J11" s="23"/>
      <c r="K11" s="23"/>
    </row>
    <row r="12" spans="1:11" s="1" customFormat="1" ht="15.75" x14ac:dyDescent="0.25">
      <c r="A12" s="2"/>
    </row>
    <row r="13" spans="1:11" ht="43.5" customHeight="1" x14ac:dyDescent="0.25">
      <c r="A13" s="41" t="s">
        <v>36</v>
      </c>
      <c r="B13" s="42" t="s">
        <v>1</v>
      </c>
      <c r="C13" s="42"/>
      <c r="D13" s="42"/>
      <c r="E13" s="42"/>
      <c r="F13" s="42"/>
      <c r="G13" s="42"/>
      <c r="H13" s="42"/>
      <c r="I13" s="45" t="s">
        <v>61</v>
      </c>
      <c r="J13" s="46"/>
      <c r="K13" s="47"/>
    </row>
    <row r="14" spans="1:11" ht="15" customHeight="1" x14ac:dyDescent="0.25">
      <c r="A14" s="41"/>
      <c r="B14" s="42" t="s">
        <v>2</v>
      </c>
      <c r="C14" s="42"/>
      <c r="D14" s="42"/>
      <c r="E14" s="42"/>
      <c r="F14" s="42"/>
      <c r="G14" s="43" t="s">
        <v>3</v>
      </c>
      <c r="H14" s="44"/>
      <c r="I14" s="48" t="s">
        <v>62</v>
      </c>
      <c r="J14" s="48" t="s">
        <v>75</v>
      </c>
      <c r="K14" s="48" t="s">
        <v>78</v>
      </c>
    </row>
    <row r="15" spans="1:11" ht="49.5" customHeight="1" x14ac:dyDescent="0.25">
      <c r="A15" s="41"/>
      <c r="B15" s="42"/>
      <c r="C15" s="42"/>
      <c r="D15" s="42"/>
      <c r="E15" s="42"/>
      <c r="F15" s="42"/>
      <c r="G15" s="44"/>
      <c r="H15" s="44"/>
      <c r="I15" s="49"/>
      <c r="J15" s="49"/>
      <c r="K15" s="49"/>
    </row>
    <row r="16" spans="1:11" ht="100.5" customHeight="1" x14ac:dyDescent="0.25">
      <c r="A16" s="41"/>
      <c r="B16" s="21" t="s">
        <v>68</v>
      </c>
      <c r="C16" s="21" t="s">
        <v>66</v>
      </c>
      <c r="D16" s="21" t="s">
        <v>67</v>
      </c>
      <c r="E16" s="21" t="s">
        <v>65</v>
      </c>
      <c r="F16" s="21" t="s">
        <v>64</v>
      </c>
      <c r="G16" s="21" t="s">
        <v>4</v>
      </c>
      <c r="H16" s="21" t="s">
        <v>63</v>
      </c>
      <c r="I16" s="50"/>
      <c r="J16" s="50"/>
      <c r="K16" s="50"/>
    </row>
    <row r="17" spans="1:11" s="1" customFormat="1" ht="27.75" customHeight="1" x14ac:dyDescent="0.25">
      <c r="A17" s="25">
        <v>1</v>
      </c>
      <c r="B17" s="5">
        <v>2</v>
      </c>
      <c r="C17" s="5">
        <v>3</v>
      </c>
      <c r="D17" s="5">
        <v>4</v>
      </c>
      <c r="E17" s="5">
        <v>5</v>
      </c>
      <c r="F17" s="5">
        <v>6</v>
      </c>
      <c r="G17" s="5">
        <v>7</v>
      </c>
      <c r="H17" s="4">
        <v>8</v>
      </c>
      <c r="I17" s="25">
        <v>9</v>
      </c>
      <c r="J17" s="24">
        <v>10</v>
      </c>
      <c r="K17" s="24">
        <v>11</v>
      </c>
    </row>
    <row r="18" spans="1:11" s="1" customFormat="1" ht="50.25" customHeight="1" x14ac:dyDescent="0.25">
      <c r="A18" s="6" t="s">
        <v>5</v>
      </c>
      <c r="B18" s="5">
        <v>1</v>
      </c>
      <c r="C18" s="7" t="s">
        <v>37</v>
      </c>
      <c r="D18" s="7" t="s">
        <v>37</v>
      </c>
      <c r="E18" s="7" t="s">
        <v>43</v>
      </c>
      <c r="F18" s="7" t="s">
        <v>37</v>
      </c>
      <c r="G18" s="7" t="s">
        <v>53</v>
      </c>
      <c r="H18" s="8" t="s">
        <v>43</v>
      </c>
      <c r="I18" s="9">
        <f>I19+I23+I31+I34+I42+I46</f>
        <v>2276686.35</v>
      </c>
      <c r="J18" s="9">
        <f>J19+J23+J31+J34+J42+J46</f>
        <v>2208450</v>
      </c>
      <c r="K18" s="9">
        <f>K19+K23+K31+K34+K42+K46</f>
        <v>2256020</v>
      </c>
    </row>
    <row r="19" spans="1:11" s="1" customFormat="1" ht="49.5" customHeight="1" x14ac:dyDescent="0.25">
      <c r="A19" s="6" t="s">
        <v>6</v>
      </c>
      <c r="B19" s="5">
        <v>1</v>
      </c>
      <c r="C19" s="7" t="s">
        <v>38</v>
      </c>
      <c r="D19" s="7" t="s">
        <v>37</v>
      </c>
      <c r="E19" s="7" t="s">
        <v>43</v>
      </c>
      <c r="F19" s="7" t="s">
        <v>37</v>
      </c>
      <c r="G19" s="7" t="s">
        <v>53</v>
      </c>
      <c r="H19" s="8" t="s">
        <v>43</v>
      </c>
      <c r="I19" s="9">
        <f>I20</f>
        <v>154020</v>
      </c>
      <c r="J19" s="9">
        <f t="shared" ref="J19:K19" si="0">J20</f>
        <v>164340</v>
      </c>
      <c r="K19" s="9">
        <f t="shared" si="0"/>
        <v>174180</v>
      </c>
    </row>
    <row r="20" spans="1:11" s="1" customFormat="1" ht="36" customHeight="1" x14ac:dyDescent="0.25">
      <c r="A20" s="10" t="s">
        <v>7</v>
      </c>
      <c r="B20" s="5">
        <v>1</v>
      </c>
      <c r="C20" s="7" t="s">
        <v>38</v>
      </c>
      <c r="D20" s="7" t="s">
        <v>42</v>
      </c>
      <c r="E20" s="7" t="s">
        <v>43</v>
      </c>
      <c r="F20" s="7" t="s">
        <v>38</v>
      </c>
      <c r="G20" s="7" t="s">
        <v>53</v>
      </c>
      <c r="H20" s="8">
        <v>110</v>
      </c>
      <c r="I20" s="11">
        <f>I22+I21</f>
        <v>154020</v>
      </c>
      <c r="J20" s="11">
        <f>J22+J21</f>
        <v>164340</v>
      </c>
      <c r="K20" s="11">
        <f>K22+K21</f>
        <v>174180</v>
      </c>
    </row>
    <row r="21" spans="1:11" s="1" customFormat="1" ht="147" customHeight="1" x14ac:dyDescent="0.25">
      <c r="A21" s="10" t="s">
        <v>8</v>
      </c>
      <c r="B21" s="5">
        <v>1</v>
      </c>
      <c r="C21" s="7" t="s">
        <v>38</v>
      </c>
      <c r="D21" s="7" t="s">
        <v>42</v>
      </c>
      <c r="E21" s="7" t="s">
        <v>44</v>
      </c>
      <c r="F21" s="7" t="s">
        <v>38</v>
      </c>
      <c r="G21" s="7" t="s">
        <v>53</v>
      </c>
      <c r="H21" s="8">
        <v>110</v>
      </c>
      <c r="I21" s="12">
        <v>149460</v>
      </c>
      <c r="J21" s="13">
        <v>159480</v>
      </c>
      <c r="K21" s="13">
        <v>169050</v>
      </c>
    </row>
    <row r="22" spans="1:11" s="1" customFormat="1" ht="102" customHeight="1" x14ac:dyDescent="0.25">
      <c r="A22" s="26" t="s">
        <v>72</v>
      </c>
      <c r="B22" s="5">
        <v>1</v>
      </c>
      <c r="C22" s="7" t="s">
        <v>38</v>
      </c>
      <c r="D22" s="7" t="s">
        <v>42</v>
      </c>
      <c r="E22" s="7" t="s">
        <v>45</v>
      </c>
      <c r="F22" s="7" t="s">
        <v>38</v>
      </c>
      <c r="G22" s="7" t="s">
        <v>53</v>
      </c>
      <c r="H22" s="8">
        <v>110</v>
      </c>
      <c r="I22" s="12">
        <v>4560</v>
      </c>
      <c r="J22" s="12">
        <v>4860</v>
      </c>
      <c r="K22" s="12">
        <v>5130</v>
      </c>
    </row>
    <row r="23" spans="1:11" s="1" customFormat="1" ht="87" customHeight="1" x14ac:dyDescent="0.25">
      <c r="A23" s="6" t="s">
        <v>9</v>
      </c>
      <c r="B23" s="14">
        <v>1</v>
      </c>
      <c r="C23" s="15" t="s">
        <v>39</v>
      </c>
      <c r="D23" s="15" t="s">
        <v>37</v>
      </c>
      <c r="E23" s="15" t="s">
        <v>43</v>
      </c>
      <c r="F23" s="15" t="s">
        <v>37</v>
      </c>
      <c r="G23" s="15" t="s">
        <v>53</v>
      </c>
      <c r="H23" s="16" t="s">
        <v>43</v>
      </c>
      <c r="I23" s="17">
        <f>I24</f>
        <v>832380</v>
      </c>
      <c r="J23" s="17">
        <f t="shared" ref="J23:K23" si="1">J24</f>
        <v>896110</v>
      </c>
      <c r="K23" s="17">
        <f t="shared" si="1"/>
        <v>929840</v>
      </c>
    </row>
    <row r="24" spans="1:11" s="1" customFormat="1" ht="54.75" customHeight="1" x14ac:dyDescent="0.25">
      <c r="A24" s="10" t="s">
        <v>10</v>
      </c>
      <c r="B24" s="24">
        <v>1</v>
      </c>
      <c r="C24" s="7" t="s">
        <v>39</v>
      </c>
      <c r="D24" s="7" t="s">
        <v>42</v>
      </c>
      <c r="E24" s="7" t="s">
        <v>43</v>
      </c>
      <c r="F24" s="7" t="s">
        <v>38</v>
      </c>
      <c r="G24" s="7" t="s">
        <v>53</v>
      </c>
      <c r="H24" s="8">
        <v>110</v>
      </c>
      <c r="I24" s="12">
        <f>I25+I27+I29</f>
        <v>832380</v>
      </c>
      <c r="J24" s="12">
        <f t="shared" ref="J24:K24" si="2">J25+J27+J29</f>
        <v>896110</v>
      </c>
      <c r="K24" s="12">
        <f t="shared" si="2"/>
        <v>929840</v>
      </c>
    </row>
    <row r="25" spans="1:11" s="1" customFormat="1" ht="134.25" customHeight="1" x14ac:dyDescent="0.25">
      <c r="A25" s="10" t="s">
        <v>11</v>
      </c>
      <c r="B25" s="5">
        <v>1</v>
      </c>
      <c r="C25" s="7" t="s">
        <v>39</v>
      </c>
      <c r="D25" s="7" t="s">
        <v>42</v>
      </c>
      <c r="E25" s="7" t="s">
        <v>57</v>
      </c>
      <c r="F25" s="7" t="s">
        <v>38</v>
      </c>
      <c r="G25" s="7" t="s">
        <v>53</v>
      </c>
      <c r="H25" s="8">
        <v>110</v>
      </c>
      <c r="I25" s="12">
        <f>I26</f>
        <v>394260</v>
      </c>
      <c r="J25" s="12">
        <f>J26</f>
        <v>427520</v>
      </c>
      <c r="K25" s="12">
        <f>K26</f>
        <v>444700</v>
      </c>
    </row>
    <row r="26" spans="1:11" s="1" customFormat="1" ht="212.25" customHeight="1" x14ac:dyDescent="0.25">
      <c r="A26" s="32" t="s">
        <v>73</v>
      </c>
      <c r="B26" s="5">
        <v>1</v>
      </c>
      <c r="C26" s="7" t="s">
        <v>39</v>
      </c>
      <c r="D26" s="7" t="s">
        <v>42</v>
      </c>
      <c r="E26" s="7" t="s">
        <v>54</v>
      </c>
      <c r="F26" s="7" t="s">
        <v>38</v>
      </c>
      <c r="G26" s="7" t="s">
        <v>53</v>
      </c>
      <c r="H26" s="8" t="s">
        <v>60</v>
      </c>
      <c r="I26" s="12">
        <v>394260</v>
      </c>
      <c r="J26" s="13">
        <v>427520</v>
      </c>
      <c r="K26" s="13">
        <v>444700</v>
      </c>
    </row>
    <row r="27" spans="1:11" s="1" customFormat="1" ht="180" customHeight="1" x14ac:dyDescent="0.25">
      <c r="A27" s="10" t="s">
        <v>12</v>
      </c>
      <c r="B27" s="5">
        <v>1</v>
      </c>
      <c r="C27" s="7" t="s">
        <v>39</v>
      </c>
      <c r="D27" s="7" t="s">
        <v>42</v>
      </c>
      <c r="E27" s="7" t="s">
        <v>58</v>
      </c>
      <c r="F27" s="7" t="s">
        <v>38</v>
      </c>
      <c r="G27" s="7" t="s">
        <v>53</v>
      </c>
      <c r="H27" s="8">
        <v>110</v>
      </c>
      <c r="I27" s="12">
        <f>I28</f>
        <v>2740</v>
      </c>
      <c r="J27" s="12">
        <f t="shared" ref="J27:K27" si="3">J28</f>
        <v>2920</v>
      </c>
      <c r="K27" s="12">
        <f t="shared" si="3"/>
        <v>2960</v>
      </c>
    </row>
    <row r="28" spans="1:11" s="1" customFormat="1" ht="246" customHeight="1" x14ac:dyDescent="0.25">
      <c r="A28" s="32" t="s">
        <v>70</v>
      </c>
      <c r="B28" s="5">
        <v>1</v>
      </c>
      <c r="C28" s="7" t="s">
        <v>39</v>
      </c>
      <c r="D28" s="7" t="s">
        <v>42</v>
      </c>
      <c r="E28" s="7" t="s">
        <v>55</v>
      </c>
      <c r="F28" s="7" t="s">
        <v>38</v>
      </c>
      <c r="G28" s="7" t="s">
        <v>53</v>
      </c>
      <c r="H28" s="8" t="s">
        <v>60</v>
      </c>
      <c r="I28" s="12">
        <v>2740</v>
      </c>
      <c r="J28" s="12">
        <v>2920</v>
      </c>
      <c r="K28" s="12">
        <v>2960</v>
      </c>
    </row>
    <row r="29" spans="1:11" s="1" customFormat="1" ht="150.75" customHeight="1" x14ac:dyDescent="0.25">
      <c r="A29" s="10" t="s">
        <v>13</v>
      </c>
      <c r="B29" s="5">
        <v>1</v>
      </c>
      <c r="C29" s="7" t="s">
        <v>39</v>
      </c>
      <c r="D29" s="7" t="s">
        <v>42</v>
      </c>
      <c r="E29" s="7" t="s">
        <v>59</v>
      </c>
      <c r="F29" s="7" t="s">
        <v>38</v>
      </c>
      <c r="G29" s="7" t="s">
        <v>53</v>
      </c>
      <c r="H29" s="8">
        <v>110</v>
      </c>
      <c r="I29" s="12">
        <f>I30</f>
        <v>435380</v>
      </c>
      <c r="J29" s="12">
        <f t="shared" ref="J29:K29" si="4">J30</f>
        <v>465670</v>
      </c>
      <c r="K29" s="12">
        <f t="shared" si="4"/>
        <v>482180</v>
      </c>
    </row>
    <row r="30" spans="1:11" s="1" customFormat="1" ht="215.25" customHeight="1" x14ac:dyDescent="0.25">
      <c r="A30" s="32" t="s">
        <v>71</v>
      </c>
      <c r="B30" s="5">
        <v>1</v>
      </c>
      <c r="C30" s="7" t="s">
        <v>39</v>
      </c>
      <c r="D30" s="7" t="s">
        <v>42</v>
      </c>
      <c r="E30" s="7" t="s">
        <v>56</v>
      </c>
      <c r="F30" s="7" t="s">
        <v>38</v>
      </c>
      <c r="G30" s="7" t="s">
        <v>53</v>
      </c>
      <c r="H30" s="8" t="s">
        <v>60</v>
      </c>
      <c r="I30" s="12">
        <v>435380</v>
      </c>
      <c r="J30" s="13">
        <v>465670</v>
      </c>
      <c r="K30" s="13">
        <v>482180</v>
      </c>
    </row>
    <row r="31" spans="1:11" s="1" customFormat="1" ht="40.5" customHeight="1" x14ac:dyDescent="0.25">
      <c r="A31" s="6" t="s">
        <v>14</v>
      </c>
      <c r="B31" s="5">
        <v>1</v>
      </c>
      <c r="C31" s="7" t="s">
        <v>40</v>
      </c>
      <c r="D31" s="7" t="s">
        <v>37</v>
      </c>
      <c r="E31" s="7" t="s">
        <v>43</v>
      </c>
      <c r="F31" s="7" t="s">
        <v>37</v>
      </c>
      <c r="G31" s="7" t="s">
        <v>53</v>
      </c>
      <c r="H31" s="8" t="s">
        <v>43</v>
      </c>
      <c r="I31" s="9">
        <f>I32</f>
        <v>116000</v>
      </c>
      <c r="J31" s="9">
        <f t="shared" ref="J31:K31" si="5">J32</f>
        <v>119000</v>
      </c>
      <c r="K31" s="9">
        <f t="shared" si="5"/>
        <v>123000</v>
      </c>
    </row>
    <row r="32" spans="1:11" s="1" customFormat="1" ht="35.25" customHeight="1" x14ac:dyDescent="0.25">
      <c r="A32" s="10" t="s">
        <v>15</v>
      </c>
      <c r="B32" s="5">
        <v>1</v>
      </c>
      <c r="C32" s="7" t="s">
        <v>40</v>
      </c>
      <c r="D32" s="7" t="s">
        <v>39</v>
      </c>
      <c r="E32" s="7" t="s">
        <v>43</v>
      </c>
      <c r="F32" s="7" t="s">
        <v>38</v>
      </c>
      <c r="G32" s="7" t="s">
        <v>53</v>
      </c>
      <c r="H32" s="8">
        <v>110</v>
      </c>
      <c r="I32" s="11">
        <f>I33</f>
        <v>116000</v>
      </c>
      <c r="J32" s="11">
        <f t="shared" ref="J32:K32" si="6">J33</f>
        <v>119000</v>
      </c>
      <c r="K32" s="11">
        <f t="shared" si="6"/>
        <v>123000</v>
      </c>
    </row>
    <row r="33" spans="1:11" s="1" customFormat="1" ht="34.5" customHeight="1" x14ac:dyDescent="0.25">
      <c r="A33" s="10" t="s">
        <v>15</v>
      </c>
      <c r="B33" s="5">
        <v>1</v>
      </c>
      <c r="C33" s="7" t="s">
        <v>40</v>
      </c>
      <c r="D33" s="7" t="s">
        <v>39</v>
      </c>
      <c r="E33" s="7" t="s">
        <v>44</v>
      </c>
      <c r="F33" s="7" t="s">
        <v>38</v>
      </c>
      <c r="G33" s="7" t="s">
        <v>53</v>
      </c>
      <c r="H33" s="8">
        <v>110</v>
      </c>
      <c r="I33" s="11">
        <v>116000</v>
      </c>
      <c r="J33" s="11">
        <v>119000</v>
      </c>
      <c r="K33" s="11">
        <v>123000</v>
      </c>
    </row>
    <row r="34" spans="1:11" s="1" customFormat="1" ht="30" customHeight="1" x14ac:dyDescent="0.25">
      <c r="A34" s="6" t="s">
        <v>16</v>
      </c>
      <c r="B34" s="5">
        <v>1</v>
      </c>
      <c r="C34" s="7" t="s">
        <v>41</v>
      </c>
      <c r="D34" s="7" t="s">
        <v>37</v>
      </c>
      <c r="E34" s="7" t="s">
        <v>43</v>
      </c>
      <c r="F34" s="7" t="s">
        <v>37</v>
      </c>
      <c r="G34" s="7" t="s">
        <v>53</v>
      </c>
      <c r="H34" s="8" t="s">
        <v>43</v>
      </c>
      <c r="I34" s="9">
        <f>I35+I37</f>
        <v>775000</v>
      </c>
      <c r="J34" s="9">
        <f t="shared" ref="J34:K34" si="7">J35+J37</f>
        <v>775000</v>
      </c>
      <c r="K34" s="9">
        <f t="shared" si="7"/>
        <v>775000</v>
      </c>
    </row>
    <row r="35" spans="1:11" s="1" customFormat="1" ht="38.25" customHeight="1" x14ac:dyDescent="0.25">
      <c r="A35" s="10" t="s">
        <v>17</v>
      </c>
      <c r="B35" s="5">
        <v>1</v>
      </c>
      <c r="C35" s="7" t="s">
        <v>41</v>
      </c>
      <c r="D35" s="7" t="s">
        <v>38</v>
      </c>
      <c r="E35" s="7" t="s">
        <v>43</v>
      </c>
      <c r="F35" s="7" t="s">
        <v>37</v>
      </c>
      <c r="G35" s="7" t="s">
        <v>53</v>
      </c>
      <c r="H35" s="8">
        <v>110</v>
      </c>
      <c r="I35" s="12">
        <f>I36</f>
        <v>56000</v>
      </c>
      <c r="J35" s="12">
        <f t="shared" ref="J35:K35" si="8">J36</f>
        <v>56000</v>
      </c>
      <c r="K35" s="12">
        <f t="shared" si="8"/>
        <v>56000</v>
      </c>
    </row>
    <row r="36" spans="1:11" s="1" customFormat="1" ht="87" customHeight="1" x14ac:dyDescent="0.25">
      <c r="A36" s="33" t="s">
        <v>74</v>
      </c>
      <c r="B36" s="5">
        <v>1</v>
      </c>
      <c r="C36" s="7" t="s">
        <v>41</v>
      </c>
      <c r="D36" s="7" t="s">
        <v>38</v>
      </c>
      <c r="E36" s="7" t="s">
        <v>45</v>
      </c>
      <c r="F36" s="7">
        <v>10</v>
      </c>
      <c r="G36" s="7" t="s">
        <v>53</v>
      </c>
      <c r="H36" s="8">
        <v>110</v>
      </c>
      <c r="I36" s="11">
        <v>56000</v>
      </c>
      <c r="J36" s="11">
        <v>56000</v>
      </c>
      <c r="K36" s="11">
        <v>56000</v>
      </c>
    </row>
    <row r="37" spans="1:11" s="1" customFormat="1" ht="30" customHeight="1" x14ac:dyDescent="0.25">
      <c r="A37" s="10" t="s">
        <v>18</v>
      </c>
      <c r="B37" s="5">
        <v>1</v>
      </c>
      <c r="C37" s="7" t="s">
        <v>41</v>
      </c>
      <c r="D37" s="7" t="s">
        <v>41</v>
      </c>
      <c r="E37" s="7" t="s">
        <v>43</v>
      </c>
      <c r="F37" s="7" t="s">
        <v>37</v>
      </c>
      <c r="G37" s="7" t="s">
        <v>53</v>
      </c>
      <c r="H37" s="8">
        <v>110</v>
      </c>
      <c r="I37" s="12">
        <f>I38+I40</f>
        <v>719000</v>
      </c>
      <c r="J37" s="12">
        <f t="shared" ref="J37:K37" si="9">J38+J40</f>
        <v>719000</v>
      </c>
      <c r="K37" s="12">
        <f t="shared" si="9"/>
        <v>719000</v>
      </c>
    </row>
    <row r="38" spans="1:11" s="1" customFormat="1" ht="30" customHeight="1" x14ac:dyDescent="0.25">
      <c r="A38" s="10" t="s">
        <v>19</v>
      </c>
      <c r="B38" s="5">
        <v>1</v>
      </c>
      <c r="C38" s="7" t="s">
        <v>41</v>
      </c>
      <c r="D38" s="7" t="s">
        <v>41</v>
      </c>
      <c r="E38" s="7" t="s">
        <v>45</v>
      </c>
      <c r="F38" s="7" t="s">
        <v>37</v>
      </c>
      <c r="G38" s="7" t="s">
        <v>53</v>
      </c>
      <c r="H38" s="8">
        <v>110</v>
      </c>
      <c r="I38" s="12">
        <f>I39</f>
        <v>129000</v>
      </c>
      <c r="J38" s="12">
        <f t="shared" ref="J38:K38" si="10">J39</f>
        <v>129000</v>
      </c>
      <c r="K38" s="12">
        <f t="shared" si="10"/>
        <v>129000</v>
      </c>
    </row>
    <row r="39" spans="1:11" s="1" customFormat="1" ht="72" customHeight="1" x14ac:dyDescent="0.25">
      <c r="A39" s="10" t="s">
        <v>20</v>
      </c>
      <c r="B39" s="5">
        <v>1</v>
      </c>
      <c r="C39" s="7" t="s">
        <v>41</v>
      </c>
      <c r="D39" s="7" t="s">
        <v>41</v>
      </c>
      <c r="E39" s="7" t="s">
        <v>46</v>
      </c>
      <c r="F39" s="7">
        <v>10</v>
      </c>
      <c r="G39" s="7" t="s">
        <v>53</v>
      </c>
      <c r="H39" s="8">
        <v>110</v>
      </c>
      <c r="I39" s="12">
        <v>129000</v>
      </c>
      <c r="J39" s="12">
        <v>129000</v>
      </c>
      <c r="K39" s="12">
        <v>129000</v>
      </c>
    </row>
    <row r="40" spans="1:11" s="1" customFormat="1" ht="44.25" customHeight="1" x14ac:dyDescent="0.25">
      <c r="A40" s="10" t="s">
        <v>21</v>
      </c>
      <c r="B40" s="5">
        <v>1</v>
      </c>
      <c r="C40" s="7" t="s">
        <v>41</v>
      </c>
      <c r="D40" s="7" t="s">
        <v>41</v>
      </c>
      <c r="E40" s="7" t="s">
        <v>47</v>
      </c>
      <c r="F40" s="7" t="s">
        <v>37</v>
      </c>
      <c r="G40" s="7" t="s">
        <v>53</v>
      </c>
      <c r="H40" s="8">
        <v>110</v>
      </c>
      <c r="I40" s="12">
        <f>I41</f>
        <v>590000</v>
      </c>
      <c r="J40" s="12">
        <f t="shared" ref="J40:K40" si="11">J41</f>
        <v>590000</v>
      </c>
      <c r="K40" s="12">
        <f t="shared" si="11"/>
        <v>590000</v>
      </c>
    </row>
    <row r="41" spans="1:11" s="1" customFormat="1" ht="70.5" customHeight="1" x14ac:dyDescent="0.25">
      <c r="A41" s="10" t="s">
        <v>22</v>
      </c>
      <c r="B41" s="5">
        <v>1</v>
      </c>
      <c r="C41" s="7" t="s">
        <v>41</v>
      </c>
      <c r="D41" s="7" t="s">
        <v>41</v>
      </c>
      <c r="E41" s="7" t="s">
        <v>48</v>
      </c>
      <c r="F41" s="7">
        <v>10</v>
      </c>
      <c r="G41" s="7" t="s">
        <v>53</v>
      </c>
      <c r="H41" s="8">
        <v>110</v>
      </c>
      <c r="I41" s="12">
        <v>590000</v>
      </c>
      <c r="J41" s="12">
        <v>590000</v>
      </c>
      <c r="K41" s="12">
        <v>590000</v>
      </c>
    </row>
    <row r="42" spans="1:11" s="1" customFormat="1" ht="117.75" customHeight="1" x14ac:dyDescent="0.25">
      <c r="A42" s="6" t="s">
        <v>23</v>
      </c>
      <c r="B42" s="5">
        <v>1</v>
      </c>
      <c r="C42" s="7">
        <v>11</v>
      </c>
      <c r="D42" s="7" t="s">
        <v>37</v>
      </c>
      <c r="E42" s="7" t="s">
        <v>43</v>
      </c>
      <c r="F42" s="7" t="s">
        <v>37</v>
      </c>
      <c r="G42" s="7" t="s">
        <v>53</v>
      </c>
      <c r="H42" s="8" t="s">
        <v>43</v>
      </c>
      <c r="I42" s="9">
        <f>I43</f>
        <v>154000</v>
      </c>
      <c r="J42" s="9">
        <f t="shared" ref="J42:K42" si="12">J43</f>
        <v>154000</v>
      </c>
      <c r="K42" s="9">
        <f t="shared" si="12"/>
        <v>154000</v>
      </c>
    </row>
    <row r="43" spans="1:11" s="1" customFormat="1" ht="174" customHeight="1" x14ac:dyDescent="0.25">
      <c r="A43" s="10" t="s">
        <v>24</v>
      </c>
      <c r="B43" s="5">
        <v>1</v>
      </c>
      <c r="C43" s="7">
        <v>11</v>
      </c>
      <c r="D43" s="7" t="s">
        <v>40</v>
      </c>
      <c r="E43" s="7" t="s">
        <v>43</v>
      </c>
      <c r="F43" s="7" t="s">
        <v>37</v>
      </c>
      <c r="G43" s="7" t="s">
        <v>53</v>
      </c>
      <c r="H43" s="8">
        <v>120</v>
      </c>
      <c r="I43" s="11">
        <f>I44:J44</f>
        <v>154000</v>
      </c>
      <c r="J43" s="11">
        <f t="shared" ref="J43:K43" si="13">J44:K44</f>
        <v>154000</v>
      </c>
      <c r="K43" s="11">
        <f t="shared" si="13"/>
        <v>154000</v>
      </c>
    </row>
    <row r="44" spans="1:11" s="1" customFormat="1" ht="185.25" customHeight="1" x14ac:dyDescent="0.25">
      <c r="A44" s="27" t="s">
        <v>69</v>
      </c>
      <c r="B44" s="5">
        <v>1</v>
      </c>
      <c r="C44" s="7">
        <v>11</v>
      </c>
      <c r="D44" s="7" t="s">
        <v>40</v>
      </c>
      <c r="E44" s="7" t="s">
        <v>45</v>
      </c>
      <c r="F44" s="7" t="s">
        <v>37</v>
      </c>
      <c r="G44" s="7" t="s">
        <v>53</v>
      </c>
      <c r="H44" s="8">
        <v>120</v>
      </c>
      <c r="I44" s="11">
        <f>I45</f>
        <v>154000</v>
      </c>
      <c r="J44" s="11">
        <f t="shared" ref="J44:K44" si="14">J45</f>
        <v>154000</v>
      </c>
      <c r="K44" s="11">
        <f t="shared" si="14"/>
        <v>154000</v>
      </c>
    </row>
    <row r="45" spans="1:11" s="1" customFormat="1" ht="131.25" customHeight="1" x14ac:dyDescent="0.25">
      <c r="A45" s="10" t="s">
        <v>25</v>
      </c>
      <c r="B45" s="5">
        <v>1</v>
      </c>
      <c r="C45" s="7">
        <v>11</v>
      </c>
      <c r="D45" s="7" t="s">
        <v>40</v>
      </c>
      <c r="E45" s="7" t="s">
        <v>49</v>
      </c>
      <c r="F45" s="7">
        <v>10</v>
      </c>
      <c r="G45" s="7" t="s">
        <v>53</v>
      </c>
      <c r="H45" s="8">
        <v>120</v>
      </c>
      <c r="I45" s="12">
        <v>154000</v>
      </c>
      <c r="J45" s="12">
        <v>154000</v>
      </c>
      <c r="K45" s="12">
        <v>154000</v>
      </c>
    </row>
    <row r="46" spans="1:11" s="1" customFormat="1" ht="67.5" customHeight="1" x14ac:dyDescent="0.25">
      <c r="A46" s="6" t="s">
        <v>26</v>
      </c>
      <c r="B46" s="5">
        <v>1</v>
      </c>
      <c r="C46" s="7">
        <v>14</v>
      </c>
      <c r="D46" s="7" t="s">
        <v>37</v>
      </c>
      <c r="E46" s="7" t="s">
        <v>43</v>
      </c>
      <c r="F46" s="7" t="s">
        <v>37</v>
      </c>
      <c r="G46" s="7" t="s">
        <v>53</v>
      </c>
      <c r="H46" s="8" t="s">
        <v>43</v>
      </c>
      <c r="I46" s="17">
        <f>I47</f>
        <v>245286.35</v>
      </c>
      <c r="J46" s="17">
        <f t="shared" ref="J46:K46" si="15">J47</f>
        <v>100000</v>
      </c>
      <c r="K46" s="17">
        <f t="shared" si="15"/>
        <v>100000</v>
      </c>
    </row>
    <row r="47" spans="1:11" s="1" customFormat="1" ht="76.5" customHeight="1" x14ac:dyDescent="0.25">
      <c r="A47" s="10" t="s">
        <v>27</v>
      </c>
      <c r="B47" s="5">
        <v>1</v>
      </c>
      <c r="C47" s="7">
        <v>14</v>
      </c>
      <c r="D47" s="7" t="s">
        <v>41</v>
      </c>
      <c r="E47" s="7" t="s">
        <v>43</v>
      </c>
      <c r="F47" s="7" t="s">
        <v>37</v>
      </c>
      <c r="G47" s="7" t="s">
        <v>53</v>
      </c>
      <c r="H47" s="8">
        <v>430</v>
      </c>
      <c r="I47" s="12">
        <f>I48</f>
        <v>245286.35</v>
      </c>
      <c r="J47" s="12">
        <f t="shared" ref="J47:K47" si="16">J48</f>
        <v>100000</v>
      </c>
      <c r="K47" s="12">
        <f t="shared" si="16"/>
        <v>100000</v>
      </c>
    </row>
    <row r="48" spans="1:11" s="1" customFormat="1" ht="105" customHeight="1" x14ac:dyDescent="0.25">
      <c r="A48" s="10" t="s">
        <v>28</v>
      </c>
      <c r="B48" s="5">
        <v>1</v>
      </c>
      <c r="C48" s="7">
        <v>14</v>
      </c>
      <c r="D48" s="7" t="s">
        <v>41</v>
      </c>
      <c r="E48" s="7" t="s">
        <v>50</v>
      </c>
      <c r="F48" s="7" t="s">
        <v>37</v>
      </c>
      <c r="G48" s="7" t="s">
        <v>53</v>
      </c>
      <c r="H48" s="8">
        <v>430</v>
      </c>
      <c r="I48" s="12">
        <f>I49</f>
        <v>245286.35</v>
      </c>
      <c r="J48" s="12">
        <f t="shared" ref="J48:K48" si="17">J49</f>
        <v>100000</v>
      </c>
      <c r="K48" s="12">
        <f t="shared" si="17"/>
        <v>100000</v>
      </c>
    </row>
    <row r="49" spans="1:11" s="1" customFormat="1" ht="118.5" customHeight="1" x14ac:dyDescent="0.25">
      <c r="A49" s="10" t="s">
        <v>29</v>
      </c>
      <c r="B49" s="5">
        <v>1</v>
      </c>
      <c r="C49" s="7">
        <v>14</v>
      </c>
      <c r="D49" s="7" t="s">
        <v>41</v>
      </c>
      <c r="E49" s="7" t="s">
        <v>51</v>
      </c>
      <c r="F49" s="7">
        <v>10</v>
      </c>
      <c r="G49" s="7" t="s">
        <v>53</v>
      </c>
      <c r="H49" s="8">
        <v>430</v>
      </c>
      <c r="I49" s="12">
        <f>100000+145286.35</f>
        <v>245286.35</v>
      </c>
      <c r="J49" s="12">
        <v>100000</v>
      </c>
      <c r="K49" s="12">
        <v>100000</v>
      </c>
    </row>
    <row r="50" spans="1:11" s="1" customFormat="1" ht="43.5" customHeight="1" x14ac:dyDescent="0.25">
      <c r="A50" s="6" t="s">
        <v>30</v>
      </c>
      <c r="B50" s="14">
        <v>2</v>
      </c>
      <c r="C50" s="15" t="s">
        <v>37</v>
      </c>
      <c r="D50" s="15" t="s">
        <v>37</v>
      </c>
      <c r="E50" s="15" t="s">
        <v>43</v>
      </c>
      <c r="F50" s="15" t="s">
        <v>37</v>
      </c>
      <c r="G50" s="15" t="s">
        <v>53</v>
      </c>
      <c r="H50" s="16" t="s">
        <v>43</v>
      </c>
      <c r="I50" s="9">
        <f>I51</f>
        <v>8003447.5099999998</v>
      </c>
      <c r="J50" s="9">
        <f t="shared" ref="J50:K50" si="18">J51</f>
        <v>1989080.89</v>
      </c>
      <c r="K50" s="9">
        <f t="shared" si="18"/>
        <v>1996596</v>
      </c>
    </row>
    <row r="51" spans="1:11" s="1" customFormat="1" ht="85.5" customHeight="1" x14ac:dyDescent="0.25">
      <c r="A51" s="6" t="s">
        <v>31</v>
      </c>
      <c r="B51" s="5">
        <v>2</v>
      </c>
      <c r="C51" s="7" t="s">
        <v>42</v>
      </c>
      <c r="D51" s="7" t="s">
        <v>37</v>
      </c>
      <c r="E51" s="7" t="s">
        <v>43</v>
      </c>
      <c r="F51" s="7" t="s">
        <v>37</v>
      </c>
      <c r="G51" s="7" t="s">
        <v>53</v>
      </c>
      <c r="H51" s="8" t="s">
        <v>43</v>
      </c>
      <c r="I51" s="9">
        <f>I52+I55+I59+I62</f>
        <v>8003447.5099999998</v>
      </c>
      <c r="J51" s="9">
        <f t="shared" ref="J51:K51" si="19">J52+J59</f>
        <v>1989080.89</v>
      </c>
      <c r="K51" s="9">
        <f t="shared" si="19"/>
        <v>1996596</v>
      </c>
    </row>
    <row r="52" spans="1:11" s="1" customFormat="1" ht="52.5" customHeight="1" x14ac:dyDescent="0.25">
      <c r="A52" s="6" t="s">
        <v>32</v>
      </c>
      <c r="B52" s="5">
        <v>2</v>
      </c>
      <c r="C52" s="7" t="s">
        <v>42</v>
      </c>
      <c r="D52" s="7">
        <v>10</v>
      </c>
      <c r="E52" s="7" t="s">
        <v>43</v>
      </c>
      <c r="F52" s="7" t="s">
        <v>37</v>
      </c>
      <c r="G52" s="7" t="s">
        <v>53</v>
      </c>
      <c r="H52" s="8">
        <v>150</v>
      </c>
      <c r="I52" s="11">
        <f>I53</f>
        <v>2119275.14</v>
      </c>
      <c r="J52" s="11">
        <f t="shared" ref="J52:K52" si="20">J53</f>
        <v>1863978.89</v>
      </c>
      <c r="K52" s="11">
        <f t="shared" si="20"/>
        <v>1866938</v>
      </c>
    </row>
    <row r="53" spans="1:11" s="1" customFormat="1" ht="41.25" customHeight="1" x14ac:dyDescent="0.25">
      <c r="A53" s="10" t="s">
        <v>33</v>
      </c>
      <c r="B53" s="5">
        <v>2</v>
      </c>
      <c r="C53" s="7" t="s">
        <v>42</v>
      </c>
      <c r="D53" s="7">
        <v>15</v>
      </c>
      <c r="E53" s="7" t="s">
        <v>52</v>
      </c>
      <c r="F53" s="7" t="s">
        <v>37</v>
      </c>
      <c r="G53" s="7" t="s">
        <v>53</v>
      </c>
      <c r="H53" s="8">
        <v>150</v>
      </c>
      <c r="I53" s="11">
        <f>I54</f>
        <v>2119275.14</v>
      </c>
      <c r="J53" s="11">
        <f t="shared" ref="J53:K53" si="21">J54</f>
        <v>1863978.89</v>
      </c>
      <c r="K53" s="11">
        <f t="shared" si="21"/>
        <v>1866938</v>
      </c>
    </row>
    <row r="54" spans="1:11" s="1" customFormat="1" ht="83.25" customHeight="1" x14ac:dyDescent="0.25">
      <c r="A54" s="10" t="s">
        <v>79</v>
      </c>
      <c r="B54" s="5">
        <v>2</v>
      </c>
      <c r="C54" s="7" t="s">
        <v>42</v>
      </c>
      <c r="D54" s="7">
        <v>15</v>
      </c>
      <c r="E54" s="7" t="s">
        <v>52</v>
      </c>
      <c r="F54" s="7">
        <v>10</v>
      </c>
      <c r="G54" s="7" t="s">
        <v>53</v>
      </c>
      <c r="H54" s="8">
        <v>150</v>
      </c>
      <c r="I54" s="11">
        <v>2119275.14</v>
      </c>
      <c r="J54" s="13">
        <v>1863978.89</v>
      </c>
      <c r="K54" s="13">
        <v>1866938</v>
      </c>
    </row>
    <row r="55" spans="1:11" s="1" customFormat="1" ht="51.75" customHeight="1" x14ac:dyDescent="0.25">
      <c r="A55" s="6" t="s">
        <v>92</v>
      </c>
      <c r="B55" s="38">
        <v>2</v>
      </c>
      <c r="C55" s="7" t="s">
        <v>42</v>
      </c>
      <c r="D55" s="7" t="s">
        <v>93</v>
      </c>
      <c r="E55" s="7" t="s">
        <v>43</v>
      </c>
      <c r="F55" s="7" t="s">
        <v>37</v>
      </c>
      <c r="G55" s="7" t="s">
        <v>53</v>
      </c>
      <c r="H55" s="8" t="s">
        <v>83</v>
      </c>
      <c r="I55" s="11">
        <f>I56</f>
        <v>3367481.37</v>
      </c>
      <c r="J55" s="37">
        <v>0</v>
      </c>
      <c r="K55" s="37">
        <v>0</v>
      </c>
    </row>
    <row r="56" spans="1:11" s="1" customFormat="1" ht="38.25" customHeight="1" x14ac:dyDescent="0.25">
      <c r="A56" s="10" t="s">
        <v>94</v>
      </c>
      <c r="B56" s="38">
        <v>2</v>
      </c>
      <c r="C56" s="7" t="s">
        <v>42</v>
      </c>
      <c r="D56" s="7" t="s">
        <v>95</v>
      </c>
      <c r="E56" s="7" t="s">
        <v>43</v>
      </c>
      <c r="F56" s="7" t="s">
        <v>37</v>
      </c>
      <c r="G56" s="7" t="s">
        <v>53</v>
      </c>
      <c r="H56" s="8" t="s">
        <v>83</v>
      </c>
      <c r="I56" s="11">
        <f>I57</f>
        <v>3367481.37</v>
      </c>
      <c r="J56" s="37">
        <v>0</v>
      </c>
      <c r="K56" s="37">
        <v>0</v>
      </c>
    </row>
    <row r="57" spans="1:11" s="1" customFormat="1" ht="38.25" customHeight="1" x14ac:dyDescent="0.25">
      <c r="A57" s="10" t="s">
        <v>96</v>
      </c>
      <c r="B57" s="38">
        <v>2</v>
      </c>
      <c r="C57" s="7" t="s">
        <v>42</v>
      </c>
      <c r="D57" s="7" t="s">
        <v>95</v>
      </c>
      <c r="E57" s="7" t="s">
        <v>85</v>
      </c>
      <c r="F57" s="7" t="s">
        <v>37</v>
      </c>
      <c r="G57" s="7" t="s">
        <v>53</v>
      </c>
      <c r="H57" s="8" t="s">
        <v>83</v>
      </c>
      <c r="I57" s="11">
        <f>I58</f>
        <v>3367481.37</v>
      </c>
      <c r="J57" s="37">
        <v>0</v>
      </c>
      <c r="K57" s="37">
        <v>0</v>
      </c>
    </row>
    <row r="58" spans="1:11" s="1" customFormat="1" ht="31.5" customHeight="1" x14ac:dyDescent="0.25">
      <c r="A58" s="10" t="s">
        <v>96</v>
      </c>
      <c r="B58" s="38">
        <v>2</v>
      </c>
      <c r="C58" s="7" t="s">
        <v>42</v>
      </c>
      <c r="D58" s="7" t="s">
        <v>95</v>
      </c>
      <c r="E58" s="7" t="s">
        <v>85</v>
      </c>
      <c r="F58" s="7" t="s">
        <v>82</v>
      </c>
      <c r="G58" s="7" t="s">
        <v>53</v>
      </c>
      <c r="H58" s="8" t="s">
        <v>83</v>
      </c>
      <c r="I58" s="11">
        <v>3367481.37</v>
      </c>
      <c r="J58" s="37">
        <v>0</v>
      </c>
      <c r="K58" s="37">
        <v>0</v>
      </c>
    </row>
    <row r="59" spans="1:11" s="1" customFormat="1" ht="54" customHeight="1" x14ac:dyDescent="0.25">
      <c r="A59" s="6" t="s">
        <v>34</v>
      </c>
      <c r="B59" s="5">
        <v>2</v>
      </c>
      <c r="C59" s="7" t="s">
        <v>42</v>
      </c>
      <c r="D59" s="7">
        <v>30</v>
      </c>
      <c r="E59" s="7" t="s">
        <v>43</v>
      </c>
      <c r="F59" s="7" t="s">
        <v>37</v>
      </c>
      <c r="G59" s="7" t="s">
        <v>53</v>
      </c>
      <c r="H59" s="8">
        <v>150</v>
      </c>
      <c r="I59" s="11">
        <f>I60</f>
        <v>119555</v>
      </c>
      <c r="J59" s="11">
        <f t="shared" ref="J59:K59" si="22">J60</f>
        <v>125102</v>
      </c>
      <c r="K59" s="11">
        <f t="shared" si="22"/>
        <v>129658</v>
      </c>
    </row>
    <row r="60" spans="1:11" s="1" customFormat="1" ht="99" customHeight="1" x14ac:dyDescent="0.25">
      <c r="A60" s="10" t="s">
        <v>80</v>
      </c>
      <c r="B60" s="5">
        <v>2</v>
      </c>
      <c r="C60" s="7" t="s">
        <v>42</v>
      </c>
      <c r="D60" s="7">
        <v>35</v>
      </c>
      <c r="E60" s="7">
        <v>118</v>
      </c>
      <c r="F60" s="7" t="s">
        <v>37</v>
      </c>
      <c r="G60" s="7" t="s">
        <v>53</v>
      </c>
      <c r="H60" s="8">
        <v>150</v>
      </c>
      <c r="I60" s="11">
        <f>I61</f>
        <v>119555</v>
      </c>
      <c r="J60" s="11">
        <f t="shared" ref="J60:K60" si="23">J61</f>
        <v>125102</v>
      </c>
      <c r="K60" s="11">
        <f t="shared" si="23"/>
        <v>129658</v>
      </c>
    </row>
    <row r="61" spans="1:11" s="1" customFormat="1" ht="97.5" customHeight="1" x14ac:dyDescent="0.25">
      <c r="A61" s="10" t="s">
        <v>76</v>
      </c>
      <c r="B61" s="5">
        <v>2</v>
      </c>
      <c r="C61" s="7" t="s">
        <v>42</v>
      </c>
      <c r="D61" s="7">
        <v>35</v>
      </c>
      <c r="E61" s="7">
        <v>118</v>
      </c>
      <c r="F61" s="7">
        <v>10</v>
      </c>
      <c r="G61" s="7" t="s">
        <v>53</v>
      </c>
      <c r="H61" s="8">
        <v>150</v>
      </c>
      <c r="I61" s="11">
        <v>119555</v>
      </c>
      <c r="J61" s="13">
        <v>125102</v>
      </c>
      <c r="K61" s="13">
        <v>129658</v>
      </c>
    </row>
    <row r="62" spans="1:11" s="1" customFormat="1" ht="34.5" customHeight="1" x14ac:dyDescent="0.25">
      <c r="A62" s="10" t="s">
        <v>88</v>
      </c>
      <c r="B62" s="34">
        <v>2</v>
      </c>
      <c r="C62" s="7" t="s">
        <v>42</v>
      </c>
      <c r="D62" s="7" t="s">
        <v>84</v>
      </c>
      <c r="E62" s="7" t="s">
        <v>43</v>
      </c>
      <c r="F62" s="7" t="s">
        <v>37</v>
      </c>
      <c r="G62" s="7" t="s">
        <v>53</v>
      </c>
      <c r="H62" s="8" t="s">
        <v>83</v>
      </c>
      <c r="I62" s="11">
        <f>I63+I65</f>
        <v>2397136</v>
      </c>
      <c r="J62" s="37">
        <v>0</v>
      </c>
      <c r="K62" s="37">
        <v>0</v>
      </c>
    </row>
    <row r="63" spans="1:11" s="1" customFormat="1" ht="93" customHeight="1" x14ac:dyDescent="0.25">
      <c r="A63" s="10" t="s">
        <v>99</v>
      </c>
      <c r="B63" s="39">
        <v>2</v>
      </c>
      <c r="C63" s="7" t="s">
        <v>42</v>
      </c>
      <c r="D63" s="7" t="s">
        <v>84</v>
      </c>
      <c r="E63" s="7" t="s">
        <v>98</v>
      </c>
      <c r="F63" s="7" t="s">
        <v>37</v>
      </c>
      <c r="G63" s="7" t="s">
        <v>53</v>
      </c>
      <c r="H63" s="8" t="s">
        <v>83</v>
      </c>
      <c r="I63" s="11">
        <f>I64</f>
        <v>400000</v>
      </c>
      <c r="J63" s="37">
        <v>0</v>
      </c>
      <c r="K63" s="37">
        <v>0</v>
      </c>
    </row>
    <row r="64" spans="1:11" s="1" customFormat="1" ht="102" customHeight="1" x14ac:dyDescent="0.25">
      <c r="A64" s="10" t="s">
        <v>99</v>
      </c>
      <c r="B64" s="39">
        <v>2</v>
      </c>
      <c r="C64" s="7" t="s">
        <v>42</v>
      </c>
      <c r="D64" s="7" t="s">
        <v>84</v>
      </c>
      <c r="E64" s="7" t="s">
        <v>98</v>
      </c>
      <c r="F64" s="7" t="s">
        <v>82</v>
      </c>
      <c r="G64" s="7" t="s">
        <v>53</v>
      </c>
      <c r="H64" s="8" t="s">
        <v>83</v>
      </c>
      <c r="I64" s="11">
        <v>400000</v>
      </c>
      <c r="J64" s="37">
        <v>0</v>
      </c>
      <c r="K64" s="37">
        <v>0</v>
      </c>
    </row>
    <row r="65" spans="1:11" s="1" customFormat="1" ht="69" customHeight="1" x14ac:dyDescent="0.25">
      <c r="A65" s="10" t="s">
        <v>89</v>
      </c>
      <c r="B65" s="34">
        <v>2</v>
      </c>
      <c r="C65" s="7" t="s">
        <v>42</v>
      </c>
      <c r="D65" s="7" t="s">
        <v>81</v>
      </c>
      <c r="E65" s="7" t="s">
        <v>43</v>
      </c>
      <c r="F65" s="7" t="s">
        <v>37</v>
      </c>
      <c r="G65" s="7" t="s">
        <v>53</v>
      </c>
      <c r="H65" s="8" t="s">
        <v>83</v>
      </c>
      <c r="I65" s="11">
        <f>I66</f>
        <v>1997136</v>
      </c>
      <c r="J65" s="37">
        <v>0</v>
      </c>
      <c r="K65" s="37">
        <v>0</v>
      </c>
    </row>
    <row r="66" spans="1:11" s="1" customFormat="1" ht="42" customHeight="1" x14ac:dyDescent="0.25">
      <c r="A66" s="10" t="s">
        <v>91</v>
      </c>
      <c r="B66" s="36">
        <v>2</v>
      </c>
      <c r="C66" s="7" t="s">
        <v>42</v>
      </c>
      <c r="D66" s="7" t="s">
        <v>81</v>
      </c>
      <c r="E66" s="7" t="s">
        <v>85</v>
      </c>
      <c r="F66" s="7" t="s">
        <v>37</v>
      </c>
      <c r="G66" s="7" t="s">
        <v>53</v>
      </c>
      <c r="H66" s="8" t="s">
        <v>83</v>
      </c>
      <c r="I66" s="11">
        <f>I67</f>
        <v>1997136</v>
      </c>
      <c r="J66" s="37">
        <v>0</v>
      </c>
      <c r="K66" s="37">
        <v>0</v>
      </c>
    </row>
    <row r="67" spans="1:11" s="1" customFormat="1" ht="54" customHeight="1" x14ac:dyDescent="0.25">
      <c r="A67" s="10" t="s">
        <v>90</v>
      </c>
      <c r="B67" s="34">
        <v>2</v>
      </c>
      <c r="C67" s="7" t="s">
        <v>42</v>
      </c>
      <c r="D67" s="7" t="s">
        <v>81</v>
      </c>
      <c r="E67" s="7" t="s">
        <v>85</v>
      </c>
      <c r="F67" s="7" t="s">
        <v>82</v>
      </c>
      <c r="G67" s="7" t="s">
        <v>53</v>
      </c>
      <c r="H67" s="8" t="s">
        <v>83</v>
      </c>
      <c r="I67" s="11">
        <f>350000+150000+1224236+272900</f>
        <v>1997136</v>
      </c>
      <c r="J67" s="37">
        <v>0</v>
      </c>
      <c r="K67" s="37">
        <v>0</v>
      </c>
    </row>
    <row r="68" spans="1:11" s="1" customFormat="1" ht="42.75" customHeight="1" x14ac:dyDescent="0.25">
      <c r="A68" s="18" t="s">
        <v>35</v>
      </c>
      <c r="B68" s="19"/>
      <c r="C68" s="19"/>
      <c r="D68" s="19"/>
      <c r="E68" s="19"/>
      <c r="F68" s="19"/>
      <c r="G68" s="19"/>
      <c r="H68" s="20"/>
      <c r="I68" s="9">
        <f>I18+I50</f>
        <v>10280133.859999999</v>
      </c>
      <c r="J68" s="9">
        <f>J18+J50</f>
        <v>4197530.8899999997</v>
      </c>
      <c r="K68" s="9">
        <f>K18+K50</f>
        <v>4252616</v>
      </c>
    </row>
    <row r="69" spans="1:11" s="1" customFormat="1" ht="42.75" customHeight="1" x14ac:dyDescent="0.25">
      <c r="A69" s="28"/>
      <c r="B69" s="29"/>
      <c r="C69" s="29"/>
      <c r="D69" s="29"/>
      <c r="E69" s="29"/>
      <c r="F69" s="29"/>
      <c r="G69" s="29"/>
      <c r="H69" s="30"/>
      <c r="I69" s="31"/>
      <c r="J69" s="31"/>
      <c r="K69" s="31"/>
    </row>
  </sheetData>
  <mergeCells count="14">
    <mergeCell ref="I2:K2"/>
    <mergeCell ref="I3:K3"/>
    <mergeCell ref="I5:K5"/>
    <mergeCell ref="I6:K6"/>
    <mergeCell ref="A8:K8"/>
    <mergeCell ref="A9:K9"/>
    <mergeCell ref="A13:A16"/>
    <mergeCell ref="B13:H13"/>
    <mergeCell ref="B14:F15"/>
    <mergeCell ref="G14:H15"/>
    <mergeCell ref="I13:K13"/>
    <mergeCell ref="I14:I16"/>
    <mergeCell ref="J14:J16"/>
    <mergeCell ref="K14:K16"/>
  </mergeCells>
  <pageMargins left="0.70866141732283472" right="0" top="0.19685039370078741" bottom="0" header="0.31496062992125984" footer="0.31496062992125984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Glawbuh</dc:creator>
  <cp:lastModifiedBy>Glawbuh</cp:lastModifiedBy>
  <cp:lastPrinted>2023-03-16T05:42:42Z</cp:lastPrinted>
  <dcterms:created xsi:type="dcterms:W3CDTF">2018-11-09T08:02:16Z</dcterms:created>
  <dcterms:modified xsi:type="dcterms:W3CDTF">2023-08-08T03:36:17Z</dcterms:modified>
</cp:coreProperties>
</file>